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ox\Mission 1.5_Operations\District Goals Working Files\Final 2023-2024 District Targets\Excel\"/>
    </mc:Choice>
  </mc:AlternateContent>
  <xr:revisionPtr revIDLastSave="0" documentId="13_ncr:1_{AB442030-F474-4F55-98D9-0CE9B82F8A92}" xr6:coauthVersionLast="47" xr6:coauthVersionMax="47" xr10:uidLastSave="{00000000-0000-0000-0000-000000000000}"/>
  <bookViews>
    <workbookView xWindow="-98" yWindow="-98" windowWidth="17115" windowHeight="11475" xr2:uid="{9F9B24E9-2397-48B5-8C11-AFCF0D3A195F}"/>
  </bookViews>
  <sheets>
    <sheet name="CA 5 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N3" i="1"/>
  <c r="M3" i="1"/>
  <c r="L3" i="1"/>
  <c r="K3" i="1"/>
  <c r="K8" i="1" l="1"/>
  <c r="N8" i="1"/>
  <c r="L8" i="1"/>
  <c r="M8" i="1"/>
</calcChain>
</file>

<file path=xl/sharedStrings.xml><?xml version="1.0" encoding="utf-8"?>
<sst xmlns="http://schemas.openxmlformats.org/spreadsheetml/2006/main" count="85" uniqueCount="40">
  <si>
    <t>CA</t>
  </si>
  <si>
    <t>Area</t>
  </si>
  <si>
    <t>MD</t>
  </si>
  <si>
    <t>District</t>
  </si>
  <si>
    <t>New Club Target</t>
  </si>
  <si>
    <t>New Member Target</t>
  </si>
  <si>
    <t>Net Gain</t>
  </si>
  <si>
    <t>GAT Leadership Provided Totals</t>
  </si>
  <si>
    <t>O</t>
  </si>
  <si>
    <t>SD</t>
  </si>
  <si>
    <t>Total Districts/ Undistricted Areas</t>
  </si>
  <si>
    <t xml:space="preserve">Net Gain </t>
  </si>
  <si>
    <t>301 B1</t>
  </si>
  <si>
    <t>301 B2</t>
  </si>
  <si>
    <t>301 C</t>
  </si>
  <si>
    <t>301 E</t>
  </si>
  <si>
    <t>SD 204</t>
  </si>
  <si>
    <t>301A2</t>
  </si>
  <si>
    <t>UN</t>
  </si>
  <si>
    <t>301A3</t>
  </si>
  <si>
    <t>5 EN TOTAL</t>
  </si>
  <si>
    <t>301A4</t>
  </si>
  <si>
    <t>301D1</t>
  </si>
  <si>
    <t>301D2</t>
  </si>
  <si>
    <t>N</t>
  </si>
  <si>
    <t>308 A1 (309)</t>
  </si>
  <si>
    <t>308 A2</t>
  </si>
  <si>
    <t>308 B1</t>
  </si>
  <si>
    <t>308 B2</t>
  </si>
  <si>
    <t>308 B3</t>
  </si>
  <si>
    <t>P</t>
  </si>
  <si>
    <t>310 A1</t>
  </si>
  <si>
    <t>310 A2</t>
  </si>
  <si>
    <t>310 B</t>
  </si>
  <si>
    <t>310 C</t>
  </si>
  <si>
    <t>310 D</t>
  </si>
  <si>
    <t>310 E</t>
  </si>
  <si>
    <t>Undistricted Kingdom of Cambodia</t>
  </si>
  <si>
    <t>Undistricted Myanmar</t>
  </si>
  <si>
    <t>5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</si>
</sst>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left"/>
    </xf>
    <xf numFmtId="1" fontId="6" fillId="3" borderId="2" xfId="1" applyNumberFormat="1" applyFont="1" applyFill="1" applyBorder="1" applyAlignment="1">
      <alignment horizontal="left"/>
    </xf>
    <xf numFmtId="1" fontId="6" fillId="3" borderId="2" xfId="0" applyNumberFormat="1" applyFont="1" applyFill="1" applyBorder="1" applyAlignment="1">
      <alignment horizontal="left"/>
    </xf>
    <xf numFmtId="1" fontId="6" fillId="3" borderId="3" xfId="0" applyNumberFormat="1" applyFont="1" applyFill="1" applyBorder="1" applyAlignment="1">
      <alignment horizontal="left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1" applyNumberFormat="1" applyFont="1" applyBorder="1"/>
    <xf numFmtId="1" fontId="3" fillId="0" borderId="6" xfId="0" applyNumberFormat="1" applyFont="1" applyBorder="1"/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1" applyNumberFormat="1" applyFont="1" applyFill="1" applyBorder="1"/>
    <xf numFmtId="1" fontId="3" fillId="0" borderId="0" xfId="0" applyNumberFormat="1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6" fillId="3" borderId="2" xfId="1" applyNumberFormat="1" applyFont="1" applyFill="1" applyBorder="1" applyAlignment="1"/>
    <xf numFmtId="1" fontId="4" fillId="2" borderId="6" xfId="1" applyNumberFormat="1" applyFont="1" applyFill="1" applyBorder="1"/>
    <xf numFmtId="1" fontId="4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9">
    <dxf>
      <font>
        <strike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2349D5-9F4A-4178-9234-52AB4FA5278A}" name="Table3" displayName="Table3" ref="A1:G24" totalsRowShown="0" headerRowDxfId="8" dataDxfId="7">
  <autoFilter ref="A1:G24" xr:uid="{1893A877-DF8E-43F2-9FDA-BA9CC2718DBD}"/>
  <sortState xmlns:xlrd2="http://schemas.microsoft.com/office/spreadsheetml/2017/richdata2" ref="A2:G24">
    <sortCondition ref="B1:B24"/>
  </sortState>
  <tableColumns count="7">
    <tableColumn id="1" xr3:uid="{E2AA479D-B4C6-4B0C-804A-8BD70329A351}" name="CA" dataDxfId="6"/>
    <tableColumn id="2" xr3:uid="{F1F40A57-CC36-4160-BB28-78FB52F1CA6F}" name="Area" dataDxfId="5"/>
    <tableColumn id="3" xr3:uid="{CE8157DE-6139-4294-B3CD-AA9D82593E98}" name="MD" dataDxfId="4"/>
    <tableColumn id="4" xr3:uid="{64EA176D-1C8F-4116-8B32-CA3F100ADAD1}" name="District" dataDxfId="3"/>
    <tableColumn id="5" xr3:uid="{A95CE76F-EF05-4787-916B-DF8FC586345A}" name="New Club Target" dataDxfId="2"/>
    <tableColumn id="6" xr3:uid="{60447751-E92E-4C7E-8099-8DDD2F3DD0B3}" name="New Member Target" dataDxfId="1"/>
    <tableColumn id="7" xr3:uid="{8BC2C3BE-CFBE-4821-8B2C-1226E50D2251}" name="Net Gain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FCD8-07D9-4670-A585-3DEB320B7D25}">
  <dimension ref="A1:N30"/>
  <sheetViews>
    <sheetView tabSelected="1" zoomScale="55" zoomScaleNormal="55" workbookViewId="0">
      <selection activeCell="K17" sqref="K17"/>
    </sheetView>
  </sheetViews>
  <sheetFormatPr defaultRowHeight="21" x14ac:dyDescent="0.65"/>
  <cols>
    <col min="1" max="1" width="7.3984375" style="3" bestFit="1" customWidth="1"/>
    <col min="2" max="2" width="9.796875" style="3" bestFit="1" customWidth="1"/>
    <col min="3" max="3" width="8.46484375" style="3" bestFit="1" customWidth="1"/>
    <col min="4" max="4" width="42.53125" style="3" bestFit="1" customWidth="1"/>
    <col min="5" max="5" width="24" style="3" bestFit="1" customWidth="1"/>
    <col min="6" max="6" width="26" style="3" bestFit="1" customWidth="1"/>
    <col min="7" max="7" width="11.46484375" style="3" customWidth="1"/>
    <col min="8" max="9" width="9.06640625" style="3"/>
    <col min="10" max="10" width="14.9296875" style="15" bestFit="1" customWidth="1"/>
    <col min="11" max="11" width="42" style="13" bestFit="1" customWidth="1"/>
    <col min="12" max="12" width="20.86328125" style="13" bestFit="1" customWidth="1"/>
    <col min="13" max="13" width="26" style="13" bestFit="1" customWidth="1"/>
    <col min="14" max="14" width="12.1328125" style="13" bestFit="1" customWidth="1"/>
    <col min="15" max="16384" width="9.06640625" style="3"/>
  </cols>
  <sheetData>
    <row r="1" spans="1:14" x14ac:dyDescent="0.6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J1" s="18" t="s">
        <v>7</v>
      </c>
      <c r="K1" s="18"/>
      <c r="L1" s="18"/>
      <c r="M1" s="18"/>
      <c r="N1" s="18"/>
    </row>
    <row r="2" spans="1:14" x14ac:dyDescent="0.65">
      <c r="A2" s="4" t="s">
        <v>39</v>
      </c>
      <c r="B2" s="4" t="s">
        <v>24</v>
      </c>
      <c r="C2" s="4">
        <v>308</v>
      </c>
      <c r="D2" s="4" t="s">
        <v>25</v>
      </c>
      <c r="E2" s="4">
        <v>4</v>
      </c>
      <c r="F2" s="4">
        <v>200</v>
      </c>
      <c r="G2" s="4">
        <v>200</v>
      </c>
      <c r="J2" s="16" t="s">
        <v>2</v>
      </c>
      <c r="K2" s="5" t="s">
        <v>10</v>
      </c>
      <c r="L2" s="6" t="s">
        <v>4</v>
      </c>
      <c r="M2" s="6" t="s">
        <v>5</v>
      </c>
      <c r="N2" s="7" t="s">
        <v>11</v>
      </c>
    </row>
    <row r="3" spans="1:14" x14ac:dyDescent="0.65">
      <c r="A3" s="4" t="s">
        <v>39</v>
      </c>
      <c r="B3" s="4" t="s">
        <v>24</v>
      </c>
      <c r="C3" s="4">
        <v>308</v>
      </c>
      <c r="D3" s="4" t="s">
        <v>26</v>
      </c>
      <c r="E3" s="4">
        <v>2</v>
      </c>
      <c r="F3" s="4">
        <v>200</v>
      </c>
      <c r="G3" s="4">
        <v>150</v>
      </c>
      <c r="J3" s="8">
        <v>301</v>
      </c>
      <c r="K3" s="9">
        <f>COUNTIF(C:C,J3)</f>
        <v>9</v>
      </c>
      <c r="L3" s="9">
        <f>SUMIF(C:C,J3, E:E)</f>
        <v>34</v>
      </c>
      <c r="M3" s="9">
        <f>SUMIF(C:C,J3, F:F)</f>
        <v>3200</v>
      </c>
      <c r="N3" s="10">
        <f>SUMIF(C:C,J3, G:G)</f>
        <v>600</v>
      </c>
    </row>
    <row r="4" spans="1:14" x14ac:dyDescent="0.65">
      <c r="A4" s="4" t="s">
        <v>39</v>
      </c>
      <c r="B4" s="4" t="s">
        <v>24</v>
      </c>
      <c r="C4" s="4">
        <v>308</v>
      </c>
      <c r="D4" s="4" t="s">
        <v>27</v>
      </c>
      <c r="E4" s="4">
        <v>2</v>
      </c>
      <c r="F4" s="4">
        <v>180</v>
      </c>
      <c r="G4" s="4">
        <v>120</v>
      </c>
      <c r="J4" s="8">
        <v>308</v>
      </c>
      <c r="K4" s="9">
        <f t="shared" ref="K4:K5" si="0">COUNTIF(C:C,J4)</f>
        <v>5</v>
      </c>
      <c r="L4" s="9">
        <f t="shared" ref="L4:L5" si="1">SUMIF(C:C,J4, E:E)</f>
        <v>12</v>
      </c>
      <c r="M4" s="9">
        <f t="shared" ref="M4:M5" si="2">SUMIF(C:C,J4, F:F)</f>
        <v>780</v>
      </c>
      <c r="N4" s="10">
        <f t="shared" ref="N4:N5" si="3">SUMIF(C:C,J4, G:G)</f>
        <v>670</v>
      </c>
    </row>
    <row r="5" spans="1:14" x14ac:dyDescent="0.65">
      <c r="A5" s="4" t="s">
        <v>39</v>
      </c>
      <c r="B5" s="4" t="s">
        <v>24</v>
      </c>
      <c r="C5" s="4">
        <v>308</v>
      </c>
      <c r="D5" s="4" t="s">
        <v>28</v>
      </c>
      <c r="E5" s="4">
        <v>2</v>
      </c>
      <c r="F5" s="4">
        <v>100</v>
      </c>
      <c r="G5" s="4">
        <v>100</v>
      </c>
      <c r="J5" s="8">
        <v>310</v>
      </c>
      <c r="K5" s="9">
        <f t="shared" si="0"/>
        <v>6</v>
      </c>
      <c r="L5" s="9">
        <f t="shared" si="1"/>
        <v>19</v>
      </c>
      <c r="M5" s="9">
        <f t="shared" si="2"/>
        <v>1250</v>
      </c>
      <c r="N5" s="10">
        <f t="shared" si="3"/>
        <v>425</v>
      </c>
    </row>
    <row r="6" spans="1:14" x14ac:dyDescent="0.65">
      <c r="A6" s="4" t="s">
        <v>39</v>
      </c>
      <c r="B6" s="1" t="s">
        <v>24</v>
      </c>
      <c r="C6" s="1">
        <v>308</v>
      </c>
      <c r="D6" s="1" t="s">
        <v>29</v>
      </c>
      <c r="E6" s="4">
        <v>2</v>
      </c>
      <c r="F6" s="4">
        <v>100</v>
      </c>
      <c r="G6" s="4">
        <v>100</v>
      </c>
      <c r="J6" s="8" t="s">
        <v>16</v>
      </c>
      <c r="K6" s="9">
        <f>COUNTIF(C:C,"SD")</f>
        <v>1</v>
      </c>
      <c r="L6" s="9">
        <f>SUMIF(C:C,"SD", E:E)</f>
        <v>3</v>
      </c>
      <c r="M6" s="9">
        <f>SUMIF(C:C,"SD", F:F)</f>
        <v>250</v>
      </c>
      <c r="N6" s="10">
        <f>SUMIF(C:C,"SD", G:G)</f>
        <v>170</v>
      </c>
    </row>
    <row r="7" spans="1:14" x14ac:dyDescent="0.65">
      <c r="A7" s="4" t="s">
        <v>39</v>
      </c>
      <c r="B7" s="4" t="s">
        <v>8</v>
      </c>
      <c r="C7" s="4">
        <v>301</v>
      </c>
      <c r="D7" s="4" t="s">
        <v>12</v>
      </c>
      <c r="E7" s="4">
        <v>3</v>
      </c>
      <c r="F7" s="4">
        <v>150</v>
      </c>
      <c r="G7" s="4">
        <v>50</v>
      </c>
      <c r="J7" s="8" t="s">
        <v>18</v>
      </c>
      <c r="K7" s="9">
        <f>COUNTBLANK(C2:C24)</f>
        <v>2</v>
      </c>
      <c r="L7" s="9">
        <f>SUMIF(C2:C27,"", E2:E27)</f>
        <v>0</v>
      </c>
      <c r="M7" s="9">
        <f>SUMIF(C2:C27,"", F2:F27)</f>
        <v>20</v>
      </c>
      <c r="N7" s="10">
        <f>SUMIF(C2:C27,"", G2:G27)</f>
        <v>20</v>
      </c>
    </row>
    <row r="8" spans="1:14" x14ac:dyDescent="0.65">
      <c r="A8" s="4" t="s">
        <v>39</v>
      </c>
      <c r="B8" s="4" t="s">
        <v>8</v>
      </c>
      <c r="C8" s="4">
        <v>301</v>
      </c>
      <c r="D8" s="4" t="s">
        <v>13</v>
      </c>
      <c r="E8" s="4">
        <v>2</v>
      </c>
      <c r="F8" s="4">
        <v>250</v>
      </c>
      <c r="G8" s="4">
        <v>50</v>
      </c>
      <c r="J8" s="11" t="s">
        <v>20</v>
      </c>
      <c r="K8" s="12">
        <f>SUM(K3:K7)</f>
        <v>23</v>
      </c>
      <c r="L8" s="12">
        <f>SUM(L3:L7)</f>
        <v>68</v>
      </c>
      <c r="M8" s="12">
        <f>SUM(M3:M7)</f>
        <v>5500</v>
      </c>
      <c r="N8" s="17">
        <f>SUM(N3:N7)</f>
        <v>1885</v>
      </c>
    </row>
    <row r="9" spans="1:14" x14ac:dyDescent="0.65">
      <c r="A9" s="4" t="s">
        <v>39</v>
      </c>
      <c r="B9" s="4" t="s">
        <v>8</v>
      </c>
      <c r="C9" s="4">
        <v>301</v>
      </c>
      <c r="D9" s="4" t="s">
        <v>14</v>
      </c>
      <c r="E9" s="4">
        <v>2</v>
      </c>
      <c r="F9" s="4">
        <v>300</v>
      </c>
      <c r="G9" s="4">
        <v>50</v>
      </c>
      <c r="J9" s="14"/>
      <c r="K9" s="3"/>
      <c r="L9" s="3"/>
      <c r="M9" s="3"/>
      <c r="N9" s="3"/>
    </row>
    <row r="10" spans="1:14" x14ac:dyDescent="0.65">
      <c r="A10" s="4" t="s">
        <v>39</v>
      </c>
      <c r="B10" s="4" t="s">
        <v>8</v>
      </c>
      <c r="C10" s="4">
        <v>301</v>
      </c>
      <c r="D10" s="4" t="s">
        <v>15</v>
      </c>
      <c r="E10" s="4">
        <v>5</v>
      </c>
      <c r="F10" s="4">
        <v>600</v>
      </c>
      <c r="G10" s="4">
        <v>50</v>
      </c>
      <c r="J10" s="14"/>
      <c r="K10" s="3"/>
      <c r="L10" s="3"/>
      <c r="M10" s="3"/>
      <c r="N10" s="3"/>
    </row>
    <row r="11" spans="1:14" x14ac:dyDescent="0.65">
      <c r="A11" s="4" t="s">
        <v>39</v>
      </c>
      <c r="B11" s="4" t="s">
        <v>8</v>
      </c>
      <c r="C11" s="4">
        <v>301</v>
      </c>
      <c r="D11" s="4" t="s">
        <v>17</v>
      </c>
      <c r="E11" s="4">
        <v>3</v>
      </c>
      <c r="F11" s="4">
        <v>500</v>
      </c>
      <c r="G11" s="4">
        <v>50</v>
      </c>
      <c r="J11" s="14"/>
      <c r="K11" s="3"/>
      <c r="L11" s="3"/>
      <c r="M11" s="3"/>
      <c r="N11" s="3"/>
    </row>
    <row r="12" spans="1:14" x14ac:dyDescent="0.65">
      <c r="A12" s="4" t="s">
        <v>39</v>
      </c>
      <c r="B12" s="4" t="s">
        <v>8</v>
      </c>
      <c r="C12" s="4">
        <v>301</v>
      </c>
      <c r="D12" s="4" t="s">
        <v>19</v>
      </c>
      <c r="E12" s="4">
        <v>2</v>
      </c>
      <c r="F12" s="4">
        <v>200</v>
      </c>
      <c r="G12" s="4">
        <v>100</v>
      </c>
      <c r="J12" s="14"/>
      <c r="K12" s="3"/>
      <c r="L12" s="3"/>
      <c r="M12" s="3"/>
      <c r="N12" s="3"/>
    </row>
    <row r="13" spans="1:14" x14ac:dyDescent="0.65">
      <c r="A13" s="4" t="s">
        <v>39</v>
      </c>
      <c r="B13" s="4" t="s">
        <v>8</v>
      </c>
      <c r="C13" s="4">
        <v>301</v>
      </c>
      <c r="D13" s="4" t="s">
        <v>21</v>
      </c>
      <c r="E13" s="4">
        <v>2</v>
      </c>
      <c r="F13" s="4">
        <v>250</v>
      </c>
      <c r="G13" s="4">
        <v>50</v>
      </c>
      <c r="J13" s="14"/>
      <c r="K13" s="3"/>
      <c r="L13" s="3"/>
      <c r="M13" s="3"/>
      <c r="N13" s="3"/>
    </row>
    <row r="14" spans="1:14" x14ac:dyDescent="0.65">
      <c r="A14" s="4" t="s">
        <v>39</v>
      </c>
      <c r="B14" s="4" t="s">
        <v>8</v>
      </c>
      <c r="C14" s="4">
        <v>301</v>
      </c>
      <c r="D14" s="4" t="s">
        <v>22</v>
      </c>
      <c r="E14" s="4">
        <v>11</v>
      </c>
      <c r="F14" s="4">
        <v>650</v>
      </c>
      <c r="G14" s="4">
        <v>100</v>
      </c>
      <c r="J14" s="14"/>
      <c r="K14" s="3"/>
      <c r="L14" s="3"/>
      <c r="M14" s="3"/>
      <c r="N14" s="3"/>
    </row>
    <row r="15" spans="1:14" x14ac:dyDescent="0.65">
      <c r="A15" s="4" t="s">
        <v>39</v>
      </c>
      <c r="B15" s="4" t="s">
        <v>8</v>
      </c>
      <c r="C15" s="4">
        <v>301</v>
      </c>
      <c r="D15" s="4" t="s">
        <v>23</v>
      </c>
      <c r="E15" s="4">
        <v>4</v>
      </c>
      <c r="F15" s="4">
        <v>300</v>
      </c>
      <c r="G15" s="4">
        <v>100</v>
      </c>
      <c r="J15" s="14"/>
      <c r="K15" s="3"/>
      <c r="L15" s="3"/>
      <c r="M15" s="3"/>
      <c r="N15" s="3"/>
    </row>
    <row r="16" spans="1:14" x14ac:dyDescent="0.65">
      <c r="A16" s="4" t="s">
        <v>39</v>
      </c>
      <c r="B16" s="4" t="s">
        <v>8</v>
      </c>
      <c r="C16" s="4" t="s">
        <v>9</v>
      </c>
      <c r="D16" s="4">
        <v>204</v>
      </c>
      <c r="E16" s="4">
        <v>3</v>
      </c>
      <c r="F16" s="4">
        <v>250</v>
      </c>
      <c r="G16" s="4">
        <v>170</v>
      </c>
      <c r="J16" s="14"/>
      <c r="K16" s="3"/>
      <c r="L16" s="3"/>
      <c r="M16" s="3"/>
      <c r="N16" s="3"/>
    </row>
    <row r="17" spans="1:14" x14ac:dyDescent="0.65">
      <c r="A17" s="4" t="s">
        <v>39</v>
      </c>
      <c r="B17" s="4" t="s">
        <v>30</v>
      </c>
      <c r="C17" s="4">
        <v>310</v>
      </c>
      <c r="D17" s="4" t="s">
        <v>31</v>
      </c>
      <c r="E17" s="4">
        <v>5</v>
      </c>
      <c r="F17" s="4">
        <v>350</v>
      </c>
      <c r="G17" s="4">
        <v>50</v>
      </c>
      <c r="J17" s="14"/>
      <c r="K17" s="3"/>
      <c r="L17" s="3"/>
      <c r="M17" s="3"/>
      <c r="N17" s="3"/>
    </row>
    <row r="18" spans="1:14" x14ac:dyDescent="0.65">
      <c r="A18" s="4" t="s">
        <v>39</v>
      </c>
      <c r="B18" s="4" t="s">
        <v>30</v>
      </c>
      <c r="C18" s="4">
        <v>310</v>
      </c>
      <c r="D18" s="4" t="s">
        <v>32</v>
      </c>
      <c r="E18" s="4">
        <v>2</v>
      </c>
      <c r="F18" s="4">
        <v>150</v>
      </c>
      <c r="G18" s="4">
        <v>100</v>
      </c>
      <c r="J18" s="14"/>
      <c r="K18" s="3"/>
      <c r="L18" s="3"/>
      <c r="M18" s="3"/>
      <c r="N18" s="3"/>
    </row>
    <row r="19" spans="1:14" x14ac:dyDescent="0.65">
      <c r="A19" s="4" t="s">
        <v>39</v>
      </c>
      <c r="B19" s="4" t="s">
        <v>30</v>
      </c>
      <c r="C19" s="4">
        <v>310</v>
      </c>
      <c r="D19" s="4" t="s">
        <v>33</v>
      </c>
      <c r="E19" s="4">
        <v>1</v>
      </c>
      <c r="F19" s="4">
        <v>150</v>
      </c>
      <c r="G19" s="4">
        <v>50</v>
      </c>
      <c r="J19" s="14"/>
      <c r="K19" s="3"/>
      <c r="L19" s="3"/>
      <c r="M19" s="3"/>
      <c r="N19" s="3"/>
    </row>
    <row r="20" spans="1:14" x14ac:dyDescent="0.65">
      <c r="A20" s="4" t="s">
        <v>39</v>
      </c>
      <c r="B20" s="4" t="s">
        <v>30</v>
      </c>
      <c r="C20" s="4">
        <v>310</v>
      </c>
      <c r="D20" s="4" t="s">
        <v>34</v>
      </c>
      <c r="E20" s="4">
        <v>2</v>
      </c>
      <c r="F20" s="4">
        <v>150</v>
      </c>
      <c r="G20" s="4">
        <v>75</v>
      </c>
      <c r="J20" s="14"/>
      <c r="K20" s="3"/>
      <c r="L20" s="3"/>
      <c r="M20" s="3"/>
      <c r="N20" s="3"/>
    </row>
    <row r="21" spans="1:14" x14ac:dyDescent="0.65">
      <c r="A21" s="4" t="s">
        <v>39</v>
      </c>
      <c r="B21" s="4" t="s">
        <v>30</v>
      </c>
      <c r="C21" s="4">
        <v>310</v>
      </c>
      <c r="D21" s="4" t="s">
        <v>35</v>
      </c>
      <c r="E21" s="4">
        <v>1</v>
      </c>
      <c r="F21" s="4">
        <v>150</v>
      </c>
      <c r="G21" s="4">
        <v>50</v>
      </c>
      <c r="J21" s="14"/>
      <c r="K21" s="3"/>
      <c r="L21" s="3"/>
      <c r="M21" s="3"/>
      <c r="N21" s="3"/>
    </row>
    <row r="22" spans="1:14" x14ac:dyDescent="0.65">
      <c r="A22" s="4" t="s">
        <v>39</v>
      </c>
      <c r="B22" s="4" t="s">
        <v>30</v>
      </c>
      <c r="C22" s="4">
        <v>310</v>
      </c>
      <c r="D22" s="4" t="s">
        <v>36</v>
      </c>
      <c r="E22" s="4">
        <v>8</v>
      </c>
      <c r="F22" s="4">
        <v>300</v>
      </c>
      <c r="G22" s="4">
        <v>100</v>
      </c>
      <c r="J22" s="14"/>
      <c r="K22" s="3"/>
      <c r="L22" s="3"/>
      <c r="M22" s="3"/>
      <c r="N22" s="3"/>
    </row>
    <row r="23" spans="1:14" x14ac:dyDescent="0.65">
      <c r="A23" s="4" t="s">
        <v>39</v>
      </c>
      <c r="B23" s="4" t="s">
        <v>30</v>
      </c>
      <c r="C23" s="4"/>
      <c r="D23" s="4" t="s">
        <v>37</v>
      </c>
      <c r="E23" s="4">
        <v>0</v>
      </c>
      <c r="F23" s="4">
        <v>20</v>
      </c>
      <c r="G23" s="4">
        <v>20</v>
      </c>
      <c r="J23" s="14"/>
      <c r="K23" s="3"/>
      <c r="L23" s="3"/>
      <c r="M23" s="3"/>
      <c r="N23" s="3"/>
    </row>
    <row r="24" spans="1:14" x14ac:dyDescent="0.65">
      <c r="A24" s="4" t="s">
        <v>39</v>
      </c>
      <c r="B24" s="4" t="s">
        <v>30</v>
      </c>
      <c r="C24" s="4"/>
      <c r="D24" s="4" t="s">
        <v>38</v>
      </c>
      <c r="E24" s="4">
        <v>0</v>
      </c>
      <c r="F24" s="4">
        <v>0</v>
      </c>
      <c r="G24" s="4">
        <v>0</v>
      </c>
      <c r="J24" s="14"/>
      <c r="K24" s="3"/>
      <c r="L24" s="3"/>
      <c r="M24" s="3"/>
      <c r="N24" s="3"/>
    </row>
    <row r="25" spans="1:14" x14ac:dyDescent="0.65">
      <c r="J25" s="14"/>
      <c r="K25" s="3"/>
      <c r="L25" s="3"/>
      <c r="M25" s="3"/>
      <c r="N25" s="3"/>
    </row>
    <row r="26" spans="1:14" x14ac:dyDescent="0.65">
      <c r="J26" s="14"/>
      <c r="K26" s="3"/>
      <c r="L26" s="3"/>
      <c r="M26" s="3"/>
      <c r="N26" s="3"/>
    </row>
    <row r="27" spans="1:14" x14ac:dyDescent="0.65">
      <c r="J27" s="14"/>
      <c r="K27" s="3"/>
      <c r="L27" s="3"/>
      <c r="M27" s="3"/>
      <c r="N27" s="3"/>
    </row>
    <row r="28" spans="1:14" x14ac:dyDescent="0.65">
      <c r="J28" s="14"/>
      <c r="K28" s="3"/>
      <c r="L28" s="3"/>
      <c r="M28" s="3"/>
      <c r="N28" s="3"/>
    </row>
    <row r="29" spans="1:14" x14ac:dyDescent="0.65">
      <c r="J29" s="14"/>
      <c r="K29" s="3"/>
      <c r="L29" s="3"/>
      <c r="M29" s="3"/>
      <c r="N29" s="3"/>
    </row>
    <row r="30" spans="1:14" x14ac:dyDescent="0.65">
      <c r="J30" s="14"/>
      <c r="K30" s="3"/>
      <c r="L30" s="3"/>
      <c r="M30" s="3"/>
      <c r="N30" s="3"/>
    </row>
  </sheetData>
  <mergeCells count="1">
    <mergeCell ref="J1:N1"/>
  </mergeCells>
  <phoneticPr fontId="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5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Dukes, Tia</cp:lastModifiedBy>
  <dcterms:created xsi:type="dcterms:W3CDTF">2023-06-15T03:52:37Z</dcterms:created>
  <dcterms:modified xsi:type="dcterms:W3CDTF">2023-07-17T18:48:30Z</dcterms:modified>
</cp:coreProperties>
</file>